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<sst xmlns="http://schemas.openxmlformats.org/spreadsheetml/2006/main" count="100" uniqueCount="83">
  <si>
    <t>24--00</t>
  </si>
  <si>
    <t>27--00</t>
  </si>
  <si>
    <t>27--07</t>
  </si>
  <si>
    <t>28--00</t>
  </si>
  <si>
    <t>36--00</t>
  </si>
  <si>
    <t>37--00</t>
  </si>
  <si>
    <t>40--00</t>
  </si>
  <si>
    <t>45--00</t>
  </si>
  <si>
    <t>13--00</t>
  </si>
  <si>
    <t>държавни</t>
  </si>
  <si>
    <t>общински</t>
  </si>
  <si>
    <t>имуществени данъци</t>
  </si>
  <si>
    <t>2.НЕДАНЪЧНИ ПРИХОДИ</t>
  </si>
  <si>
    <t>31--11</t>
  </si>
  <si>
    <t>31--12</t>
  </si>
  <si>
    <t>31--13</t>
  </si>
  <si>
    <t>НАИМЕНОВАНИЕ НА ПАРАГРАФИ И ПОДПАРАГРАФИ</t>
  </si>
  <si>
    <t>31--00</t>
  </si>
  <si>
    <t>20--00</t>
  </si>
  <si>
    <t>ДРУГИ ДАНЪЦИ</t>
  </si>
  <si>
    <t>61--00</t>
  </si>
  <si>
    <t>патентен данък</t>
  </si>
  <si>
    <t>01--03</t>
  </si>
  <si>
    <t xml:space="preserve">§§
</t>
  </si>
  <si>
    <t>x</t>
  </si>
  <si>
    <t>в т.ч. битови отпадъци</t>
  </si>
  <si>
    <t>приходи и доходи от собственост</t>
  </si>
  <si>
    <t>общински такси</t>
  </si>
  <si>
    <t>други неданъчни приходи</t>
  </si>
  <si>
    <t>1.ИМУЩЕСТВЕНИ И ДРУГИ ДАНЪЦИ</t>
  </si>
  <si>
    <t>приходи от концесии</t>
  </si>
  <si>
    <t>41--00</t>
  </si>
  <si>
    <t>31--20</t>
  </si>
  <si>
    <t>62--00</t>
  </si>
  <si>
    <t>ВСИЧКО НЕДАНЪЧНИ ПРИХОДИ</t>
  </si>
  <si>
    <t>ВСИЧКО ПРИХОДИ /1+2/</t>
  </si>
  <si>
    <t>ІІ. ВЗАИМООТНОШЕНИЯ С ЦБ</t>
  </si>
  <si>
    <t>ІІІ. ТРАНСФЕРИ</t>
  </si>
  <si>
    <t>ВСИЧКО ПРИХОДИ ПО БЮДЖЕТА</t>
  </si>
  <si>
    <t>31--28</t>
  </si>
  <si>
    <t>95--00</t>
  </si>
  <si>
    <t>ВСИЧКО ПРИХОДИ/І+ІІ+ІІІ+ІV/</t>
  </si>
  <si>
    <t>76--00</t>
  </si>
  <si>
    <t>83--00</t>
  </si>
  <si>
    <t>93--00</t>
  </si>
  <si>
    <t>І.ИМУЩЕСТВЕНИ ДАНЪЦИ И НЕДАНЪЧНИ
 ПРИХОДИ</t>
  </si>
  <si>
    <t>72--00</t>
  </si>
  <si>
    <t>Бюджет 2013 г.</t>
  </si>
  <si>
    <t>Първоначален план
 2013 г.</t>
  </si>
  <si>
    <t>Проект 2014 г.</t>
  </si>
  <si>
    <t>Проект
2014 г.</t>
  </si>
  <si>
    <t>ІV. ВРЕМЕННИ БЕЗЛИХВЕНИ ЗАЕМИ</t>
  </si>
  <si>
    <t>V. ОПЕРАЦИИ С ФИНАНСОВИ АКТИВИ И ПАСИВИ</t>
  </si>
  <si>
    <t>1. Външно финансиране</t>
  </si>
  <si>
    <t>2. Заеми от банки в страната</t>
  </si>
  <si>
    <t>4. Друго финансиране</t>
  </si>
  <si>
    <t>ВСИЧКО ВЗАИМООТНОШЕНИЯ С ЦБ</t>
  </si>
  <si>
    <t>5. Депозити и средства по сметки</t>
  </si>
  <si>
    <t>88--00</t>
  </si>
  <si>
    <t>5.1. Остатък в левове по сметки от предходен период</t>
  </si>
  <si>
    <t>5.2. Наличност в левове по сметки и каса в края на перода</t>
  </si>
  <si>
    <t>95--01</t>
  </si>
  <si>
    <t>95--07
95--11</t>
  </si>
  <si>
    <t>5. получени от общините целеви трансфери</t>
  </si>
  <si>
    <t>3. целеви капиталови разходи</t>
  </si>
  <si>
    <t>2. обща изравнителна субсидия в т.ч.трансфер за 
зимно подържане и снегопочистване</t>
  </si>
  <si>
    <t>1. обща допълваща субсидия</t>
  </si>
  <si>
    <t>Остатък в левове по сметки от предходен период</t>
  </si>
  <si>
    <t>приходи от продажба на нефинансови активи</t>
  </si>
  <si>
    <t>внесени ДДС и други данъци върху продажбите</t>
  </si>
  <si>
    <t>ВСИЧКО ИМУЩЕСТВЕНИ И ДРУГИ ДАНЪЦИ</t>
  </si>
  <si>
    <t>3. Временно съхранявани средства и средства на разпореждане</t>
  </si>
  <si>
    <t>Актуализиран план към
 31.12.2013 г.</t>
  </si>
  <si>
    <t>Отчет към 
31.12.2013 г.</t>
  </si>
  <si>
    <t xml:space="preserve">         Приложение №1</t>
  </si>
  <si>
    <t>глоби,санкции и наказателни лихви</t>
  </si>
  <si>
    <t xml:space="preserve">помощи и дарения  от страната  </t>
  </si>
  <si>
    <t>1. Трансфери между бюджети</t>
  </si>
  <si>
    <t>2. Трансфери между бюджети и сметки за средствата от Европейския съюз</t>
  </si>
  <si>
    <t>1. Временни безлихвени заеми между бюджети и сметки за средствата от Европейския съюз</t>
  </si>
  <si>
    <t>ПРОЕКТ ПРИХОДИ ПО БЮДЖЕТА НА ОБЩИНА КНЕЖА ЗА 2014   ГОДИНА</t>
  </si>
  <si>
    <t>4. възстановени трансфери  за ЦБ</t>
  </si>
  <si>
    <t>1. ПОЛУЧЕНИ СУБСИДИИ ОТ ЦЕНТРАЛНИЯ 
БЮДЖЕТ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</si>
</sst>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\ ##0_);_(* \(#,##0\);_(* &quot;-&quot;_);_(@_)"/>
    <numFmt numFmtId="181" formatCode="#\ ###\ ##0"/>
    <numFmt numFmtId="182" formatCode="#\ ##0"/>
    <numFmt numFmtId="183" formatCode="_-* #\ ##0\ &quot;лв&quot;_-;\-* #,##0\ &quot;лв&quot;_-;_-* &quot;-&quot;\ &quot;лв&quot;_-;_-@_-"/>
    <numFmt numFmtId="184" formatCode="_(* #\ ##0.00_);_(* \(#,##0.00\);_(* &quot;-&quot;??_);_(@_)"/>
    <numFmt numFmtId="185" formatCode="#\ ##0_);\(#,##0\)"/>
    <numFmt numFmtId="186" formatCode="#\ ##0_);\(#\ ##0\)"/>
    <numFmt numFmtId="187" formatCode="#\ ####\ ##0"/>
  </numFmts>
  <fonts count="4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18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182" fontId="8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18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82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82" fontId="6" fillId="0" borderId="15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82" fontId="8" fillId="0" borderId="13" xfId="0" applyNumberFormat="1" applyFont="1" applyBorder="1" applyAlignment="1">
      <alignment/>
    </xf>
    <xf numFmtId="0" fontId="8" fillId="0" borderId="12" xfId="0" applyFont="1" applyBorder="1" applyAlignment="1">
      <alignment/>
    </xf>
    <xf numFmtId="18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182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181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wrapText="1"/>
    </xf>
    <xf numFmtId="0" fontId="8" fillId="0" borderId="13" xfId="0" applyFont="1" applyBorder="1" applyAlignment="1">
      <alignment horizontal="left"/>
    </xf>
    <xf numFmtId="181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81" fontId="8" fillId="0" borderId="12" xfId="0" applyNumberFormat="1" applyFont="1" applyBorder="1" applyAlignment="1">
      <alignment horizontal="right"/>
    </xf>
    <xf numFmtId="181" fontId="6" fillId="0" borderId="14" xfId="0" applyNumberFormat="1" applyFont="1" applyBorder="1" applyAlignment="1">
      <alignment/>
    </xf>
    <xf numFmtId="181" fontId="6" fillId="0" borderId="14" xfId="0" applyNumberFormat="1" applyFont="1" applyBorder="1" applyAlignment="1">
      <alignment horizontal="right"/>
    </xf>
    <xf numFmtId="182" fontId="6" fillId="0" borderId="14" xfId="0" applyNumberFormat="1" applyFont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182" fontId="6" fillId="0" borderId="17" xfId="0" applyNumberFormat="1" applyFont="1" applyBorder="1" applyAlignment="1">
      <alignment/>
    </xf>
    <xf numFmtId="182" fontId="8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82" fontId="7" fillId="0" borderId="14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182" fontId="7" fillId="0" borderId="15" xfId="0" applyNumberFormat="1" applyFont="1" applyBorder="1" applyAlignment="1">
      <alignment/>
    </xf>
    <xf numFmtId="182" fontId="7" fillId="0" borderId="15" xfId="0" applyNumberFormat="1" applyFont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8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82" fontId="6" fillId="0" borderId="14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/>
    </xf>
    <xf numFmtId="182" fontId="6" fillId="0" borderId="13" xfId="0" applyNumberFormat="1" applyFont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/>
    </xf>
    <xf numFmtId="182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82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81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0" fontId="6" fillId="0" borderId="18" xfId="0" applyFont="1" applyBorder="1" applyAlignment="1">
      <alignment/>
    </xf>
    <xf numFmtId="181" fontId="8" fillId="0" borderId="18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9"/>
  <sheetViews>
    <sheetView tabSelected="1" zoomScalePageLayoutView="0" workbookViewId="0" topLeftCell="A31">
      <selection activeCell="J40" sqref="J40"/>
    </sheetView>
  </sheetViews>
  <sheetFormatPr defaultColWidth="9.140625" defaultRowHeight="12.75"/>
  <cols>
    <col min="1" max="1" width="55.00390625" style="0" customWidth="1"/>
    <col min="2" max="2" width="7.421875" style="0" customWidth="1"/>
    <col min="3" max="3" width="13.8515625" style="0" customWidth="1"/>
    <col min="4" max="4" width="13.28125" style="0" customWidth="1"/>
    <col min="5" max="8" width="10.8515625" style="0" customWidth="1"/>
    <col min="9" max="9" width="10.00390625" style="0" customWidth="1"/>
  </cols>
  <sheetData>
    <row r="1" ht="0.75" customHeight="1"/>
    <row r="2" ht="0.75" customHeight="1"/>
    <row r="3" spans="1:9" ht="16.5" customHeight="1">
      <c r="A3" s="15"/>
      <c r="B3" s="15"/>
      <c r="C3" s="15"/>
      <c r="D3" s="15"/>
      <c r="E3" s="15"/>
      <c r="F3" s="15"/>
      <c r="G3" s="16" t="s">
        <v>74</v>
      </c>
      <c r="H3" s="16"/>
      <c r="I3" s="12"/>
    </row>
    <row r="4" spans="1:9" ht="34.5" customHeight="1" thickBot="1">
      <c r="A4" s="101" t="s">
        <v>80</v>
      </c>
      <c r="B4" s="101"/>
      <c r="C4" s="101"/>
      <c r="D4" s="101"/>
      <c r="E4" s="101"/>
      <c r="F4" s="101"/>
      <c r="G4" s="101"/>
      <c r="H4" s="101"/>
      <c r="I4" s="1"/>
    </row>
    <row r="5" spans="1:9" ht="23.25" customHeight="1" thickBot="1">
      <c r="A5" s="102" t="s">
        <v>16</v>
      </c>
      <c r="B5" s="102" t="s">
        <v>23</v>
      </c>
      <c r="C5" s="108" t="s">
        <v>47</v>
      </c>
      <c r="D5" s="108"/>
      <c r="E5" s="109"/>
      <c r="F5" s="105" t="s">
        <v>49</v>
      </c>
      <c r="G5" s="106"/>
      <c r="H5" s="107"/>
      <c r="I5" s="2"/>
    </row>
    <row r="6" spans="1:9" ht="51" customHeight="1" thickBot="1">
      <c r="A6" s="103"/>
      <c r="B6" s="104"/>
      <c r="C6" s="13" t="s">
        <v>48</v>
      </c>
      <c r="D6" s="13" t="s">
        <v>72</v>
      </c>
      <c r="E6" s="13" t="s">
        <v>73</v>
      </c>
      <c r="F6" s="13" t="s">
        <v>50</v>
      </c>
      <c r="G6" s="13" t="s">
        <v>9</v>
      </c>
      <c r="H6" s="14" t="s">
        <v>10</v>
      </c>
      <c r="I6" s="3"/>
    </row>
    <row r="7" spans="1:10" ht="15.75" thickBo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2"/>
      <c r="J7" s="11"/>
    </row>
    <row r="8" spans="1:9" ht="34.5" customHeight="1" thickBot="1">
      <c r="A8" s="18" t="s">
        <v>45</v>
      </c>
      <c r="B8" s="19"/>
      <c r="C8" s="20"/>
      <c r="D8" s="20"/>
      <c r="E8" s="20"/>
      <c r="F8" s="19"/>
      <c r="G8" s="19"/>
      <c r="H8" s="21"/>
      <c r="I8" s="2"/>
    </row>
    <row r="9" spans="1:9" ht="34.5" customHeight="1" thickBot="1" thickTop="1">
      <c r="A9" s="22" t="s">
        <v>29</v>
      </c>
      <c r="B9" s="23"/>
      <c r="C9" s="24">
        <f>C10+C11</f>
        <v>464000</v>
      </c>
      <c r="D9" s="24">
        <f>D10+D11</f>
        <v>658046</v>
      </c>
      <c r="E9" s="24">
        <f>E10+E11</f>
        <v>657415</v>
      </c>
      <c r="F9" s="24">
        <f>F10+F11</f>
        <v>554000</v>
      </c>
      <c r="G9" s="24"/>
      <c r="H9" s="24">
        <f>H10+H11</f>
        <v>554000</v>
      </c>
      <c r="I9" s="5"/>
    </row>
    <row r="10" spans="1:9" ht="22.5" customHeight="1" thickTop="1">
      <c r="A10" s="25" t="s">
        <v>21</v>
      </c>
      <c r="B10" s="26" t="s">
        <v>22</v>
      </c>
      <c r="C10" s="27">
        <v>14000</v>
      </c>
      <c r="D10" s="27">
        <v>14000</v>
      </c>
      <c r="E10" s="27">
        <v>13369</v>
      </c>
      <c r="F10" s="28">
        <v>14000</v>
      </c>
      <c r="G10" s="29" t="s">
        <v>24</v>
      </c>
      <c r="H10" s="30">
        <v>14000</v>
      </c>
      <c r="I10" s="5"/>
    </row>
    <row r="11" spans="1:9" ht="22.5" customHeight="1">
      <c r="A11" s="31" t="s">
        <v>11</v>
      </c>
      <c r="B11" s="32" t="s">
        <v>8</v>
      </c>
      <c r="C11" s="33">
        <v>450000</v>
      </c>
      <c r="D11" s="33">
        <v>644046</v>
      </c>
      <c r="E11" s="33">
        <v>644046</v>
      </c>
      <c r="F11" s="33">
        <v>540000</v>
      </c>
      <c r="G11" s="34" t="s">
        <v>24</v>
      </c>
      <c r="H11" s="35">
        <v>540000</v>
      </c>
      <c r="I11" s="5"/>
    </row>
    <row r="12" spans="1:9" ht="29.25" customHeight="1" thickBot="1">
      <c r="A12" s="22" t="s">
        <v>19</v>
      </c>
      <c r="B12" s="36" t="s">
        <v>18</v>
      </c>
      <c r="C12" s="24"/>
      <c r="D12" s="24">
        <v>224</v>
      </c>
      <c r="E12" s="24">
        <v>224</v>
      </c>
      <c r="F12" s="24"/>
      <c r="G12" s="37" t="s">
        <v>24</v>
      </c>
      <c r="H12" s="38"/>
      <c r="I12" s="6"/>
    </row>
    <row r="13" spans="1:9" ht="34.5" customHeight="1" thickBot="1" thickTop="1">
      <c r="A13" s="39" t="s">
        <v>70</v>
      </c>
      <c r="B13" s="39"/>
      <c r="C13" s="40">
        <f>C9+C12</f>
        <v>464000</v>
      </c>
      <c r="D13" s="40">
        <f>D9+D12</f>
        <v>658270</v>
      </c>
      <c r="E13" s="40">
        <f>E9+E12</f>
        <v>657639</v>
      </c>
      <c r="F13" s="40">
        <f>F9+F12</f>
        <v>554000</v>
      </c>
      <c r="G13" s="41" t="s">
        <v>24</v>
      </c>
      <c r="H13" s="42">
        <f>F13</f>
        <v>554000</v>
      </c>
      <c r="I13" s="4"/>
    </row>
    <row r="14" spans="1:9" ht="34.5" customHeight="1" thickBot="1" thickTop="1">
      <c r="A14" s="43" t="s">
        <v>12</v>
      </c>
      <c r="B14" s="44"/>
      <c r="C14" s="45">
        <f>C24</f>
        <v>2661221</v>
      </c>
      <c r="D14" s="45">
        <f>D24</f>
        <v>2868829</v>
      </c>
      <c r="E14" s="45">
        <f>E24</f>
        <v>2742594</v>
      </c>
      <c r="F14" s="45">
        <f>F24</f>
        <v>2540706</v>
      </c>
      <c r="G14" s="46">
        <f>G15</f>
        <v>2825</v>
      </c>
      <c r="H14" s="46">
        <f>H15+H16+H18+H20+H19+H21</f>
        <v>2537881</v>
      </c>
      <c r="I14" s="4"/>
    </row>
    <row r="15" spans="1:9" ht="22.5" customHeight="1" thickTop="1">
      <c r="A15" s="25" t="s">
        <v>26</v>
      </c>
      <c r="B15" s="47" t="s">
        <v>0</v>
      </c>
      <c r="C15" s="28">
        <v>2015950</v>
      </c>
      <c r="D15" s="27">
        <v>2069571</v>
      </c>
      <c r="E15" s="27">
        <v>1940721</v>
      </c>
      <c r="F15" s="27">
        <f>G15+H15</f>
        <v>1886197</v>
      </c>
      <c r="G15" s="48">
        <v>2825</v>
      </c>
      <c r="H15" s="27">
        <v>1883372</v>
      </c>
      <c r="I15" s="4"/>
    </row>
    <row r="16" spans="1:9" ht="22.5" customHeight="1">
      <c r="A16" s="31" t="s">
        <v>27</v>
      </c>
      <c r="B16" s="32" t="s">
        <v>1</v>
      </c>
      <c r="C16" s="33">
        <v>662556</v>
      </c>
      <c r="D16" s="33">
        <v>752001</v>
      </c>
      <c r="E16" s="33">
        <v>751603</v>
      </c>
      <c r="F16" s="33">
        <v>696012</v>
      </c>
      <c r="G16" s="34" t="s">
        <v>24</v>
      </c>
      <c r="H16" s="33">
        <v>696012</v>
      </c>
      <c r="I16" s="5"/>
    </row>
    <row r="17" spans="1:9" ht="22.5" customHeight="1">
      <c r="A17" s="49" t="s">
        <v>25</v>
      </c>
      <c r="B17" s="32" t="s">
        <v>2</v>
      </c>
      <c r="C17" s="33">
        <v>380000</v>
      </c>
      <c r="D17" s="33">
        <v>421222</v>
      </c>
      <c r="E17" s="33">
        <v>421222</v>
      </c>
      <c r="F17" s="33">
        <v>390000</v>
      </c>
      <c r="G17" s="34" t="s">
        <v>24</v>
      </c>
      <c r="H17" s="33">
        <v>390000</v>
      </c>
      <c r="I17" s="4"/>
    </row>
    <row r="18" spans="1:9" ht="22.5" customHeight="1">
      <c r="A18" s="31" t="s">
        <v>75</v>
      </c>
      <c r="B18" s="32" t="s">
        <v>3</v>
      </c>
      <c r="C18" s="33">
        <v>9000</v>
      </c>
      <c r="D18" s="33">
        <v>9000</v>
      </c>
      <c r="E18" s="33">
        <v>8090</v>
      </c>
      <c r="F18" s="33">
        <v>9000</v>
      </c>
      <c r="G18" s="34" t="s">
        <v>24</v>
      </c>
      <c r="H18" s="33">
        <v>9000</v>
      </c>
      <c r="I18" s="4"/>
    </row>
    <row r="19" spans="1:9" ht="22.5" customHeight="1">
      <c r="A19" s="31" t="s">
        <v>28</v>
      </c>
      <c r="B19" s="32" t="s">
        <v>4</v>
      </c>
      <c r="C19" s="33">
        <v>3830</v>
      </c>
      <c r="D19" s="33">
        <v>13611</v>
      </c>
      <c r="E19" s="33">
        <v>12782</v>
      </c>
      <c r="F19" s="33">
        <v>3500</v>
      </c>
      <c r="G19" s="34" t="s">
        <v>24</v>
      </c>
      <c r="H19" s="33">
        <v>3500</v>
      </c>
      <c r="I19" s="4"/>
    </row>
    <row r="20" spans="1:9" ht="22.5" customHeight="1">
      <c r="A20" s="31" t="s">
        <v>69</v>
      </c>
      <c r="B20" s="32" t="s">
        <v>5</v>
      </c>
      <c r="C20" s="33">
        <v>-30115</v>
      </c>
      <c r="D20" s="33">
        <v>-35899</v>
      </c>
      <c r="E20" s="33">
        <v>-35899</v>
      </c>
      <c r="F20" s="33">
        <v>-54003</v>
      </c>
      <c r="G20" s="34" t="s">
        <v>24</v>
      </c>
      <c r="H20" s="33">
        <v>-54003</v>
      </c>
      <c r="I20" s="4"/>
    </row>
    <row r="21" spans="1:9" ht="22.5" customHeight="1">
      <c r="A21" s="31" t="s">
        <v>68</v>
      </c>
      <c r="B21" s="32" t="s">
        <v>6</v>
      </c>
      <c r="C21" s="33"/>
      <c r="D21" s="33">
        <v>53813</v>
      </c>
      <c r="E21" s="33">
        <v>53813</v>
      </c>
      <c r="F21" s="33"/>
      <c r="G21" s="34" t="s">
        <v>24</v>
      </c>
      <c r="H21" s="33"/>
      <c r="I21" s="4"/>
    </row>
    <row r="22" spans="1:9" ht="22.5" customHeight="1">
      <c r="A22" s="31" t="s">
        <v>30</v>
      </c>
      <c r="B22" s="32" t="s">
        <v>31</v>
      </c>
      <c r="C22" s="33"/>
      <c r="D22" s="33"/>
      <c r="E22" s="33">
        <v>4752</v>
      </c>
      <c r="F22" s="33"/>
      <c r="G22" s="34" t="s">
        <v>24</v>
      </c>
      <c r="H22" s="33"/>
      <c r="I22" s="4"/>
    </row>
    <row r="23" spans="1:9" ht="22.5" customHeight="1">
      <c r="A23" s="50" t="s">
        <v>76</v>
      </c>
      <c r="B23" s="32" t="s">
        <v>7</v>
      </c>
      <c r="C23" s="33"/>
      <c r="D23" s="33">
        <v>6732</v>
      </c>
      <c r="E23" s="33">
        <v>6732</v>
      </c>
      <c r="F23" s="33"/>
      <c r="G23" s="34" t="s">
        <v>24</v>
      </c>
      <c r="H23" s="33"/>
      <c r="I23" s="4"/>
    </row>
    <row r="24" spans="1:9" ht="34.5" customHeight="1" thickBot="1">
      <c r="A24" s="51" t="s">
        <v>34</v>
      </c>
      <c r="B24" s="22"/>
      <c r="C24" s="52">
        <f>C23+C22+C21+C20+C19+C18+C16+C15</f>
        <v>2661221</v>
      </c>
      <c r="D24" s="52">
        <f>D23+D22+D21+D20+D19+D18+D16+D15</f>
        <v>2868829</v>
      </c>
      <c r="E24" s="52">
        <f>E23+E22+E21+E20+E19+E18+E16+E15</f>
        <v>2742594</v>
      </c>
      <c r="F24" s="52">
        <f>F23+F22+F21+F20+F19+F18+F16+F15</f>
        <v>2540706</v>
      </c>
      <c r="G24" s="53">
        <f>G14</f>
        <v>2825</v>
      </c>
      <c r="H24" s="54">
        <f>H14</f>
        <v>2537881</v>
      </c>
      <c r="I24" s="4"/>
    </row>
    <row r="25" spans="1:9" ht="34.5" customHeight="1" thickBot="1" thickTop="1">
      <c r="A25" s="51" t="s">
        <v>35</v>
      </c>
      <c r="B25" s="22"/>
      <c r="C25" s="52">
        <f>SUM(C24)+C9+C12</f>
        <v>3125221</v>
      </c>
      <c r="D25" s="52">
        <f>SUM(D24)+D9+D12</f>
        <v>3527099</v>
      </c>
      <c r="E25" s="52">
        <f>SUM(E24)+E13</f>
        <v>3400233</v>
      </c>
      <c r="F25" s="52">
        <f>SUM(F24)+F9+F12</f>
        <v>3094706</v>
      </c>
      <c r="G25" s="53">
        <f>G24</f>
        <v>2825</v>
      </c>
      <c r="H25" s="55">
        <f>SUM(H24)+H13</f>
        <v>3091881</v>
      </c>
      <c r="I25" s="4"/>
    </row>
    <row r="26" spans="1:9" ht="34.5" customHeight="1" thickBot="1" thickTop="1">
      <c r="A26" s="56" t="s">
        <v>36</v>
      </c>
      <c r="B26" s="44"/>
      <c r="C26" s="44"/>
      <c r="D26" s="44"/>
      <c r="E26" s="44"/>
      <c r="F26" s="44"/>
      <c r="G26" s="57"/>
      <c r="H26" s="57"/>
      <c r="I26" s="7"/>
    </row>
    <row r="27" spans="1:9" ht="36.75" customHeight="1" thickBot="1" thickTop="1">
      <c r="A27" s="100" t="s">
        <v>82</v>
      </c>
      <c r="B27" s="58" t="s">
        <v>17</v>
      </c>
      <c r="C27" s="55">
        <f>C33</f>
        <v>4494896</v>
      </c>
      <c r="D27" s="55">
        <f>D33</f>
        <v>4535452</v>
      </c>
      <c r="E27" s="55">
        <f>E33</f>
        <v>4534231</v>
      </c>
      <c r="F27" s="55">
        <f>F33</f>
        <v>4508354</v>
      </c>
      <c r="G27" s="55">
        <f>G28</f>
        <v>3610864</v>
      </c>
      <c r="H27" s="59">
        <f>H33</f>
        <v>897490</v>
      </c>
      <c r="I27" s="7"/>
    </row>
    <row r="28" spans="1:9" ht="22.5" customHeight="1" thickTop="1">
      <c r="A28" s="25" t="s">
        <v>66</v>
      </c>
      <c r="B28" s="47" t="s">
        <v>13</v>
      </c>
      <c r="C28" s="60">
        <v>3617396</v>
      </c>
      <c r="D28" s="60">
        <v>3623246</v>
      </c>
      <c r="E28" s="60">
        <v>3623246</v>
      </c>
      <c r="F28" s="60">
        <v>3610864</v>
      </c>
      <c r="G28" s="61">
        <v>3610864</v>
      </c>
      <c r="H28" s="62" t="s">
        <v>24</v>
      </c>
      <c r="I28" s="5"/>
    </row>
    <row r="29" spans="1:11" ht="34.5" customHeight="1">
      <c r="A29" s="50" t="s">
        <v>65</v>
      </c>
      <c r="B29" s="32" t="s">
        <v>14</v>
      </c>
      <c r="C29" s="33">
        <v>748300</v>
      </c>
      <c r="D29" s="33">
        <v>748300</v>
      </c>
      <c r="E29" s="33">
        <v>748300</v>
      </c>
      <c r="F29" s="33">
        <v>748300</v>
      </c>
      <c r="G29" s="63" t="s">
        <v>24</v>
      </c>
      <c r="H29" s="63">
        <v>748300</v>
      </c>
      <c r="I29" s="8"/>
      <c r="K29" s="9"/>
    </row>
    <row r="30" spans="1:9" ht="22.5" customHeight="1">
      <c r="A30" s="31" t="s">
        <v>64</v>
      </c>
      <c r="B30" s="32" t="s">
        <v>15</v>
      </c>
      <c r="C30" s="33">
        <v>129200</v>
      </c>
      <c r="D30" s="33">
        <v>129200</v>
      </c>
      <c r="E30" s="33">
        <v>129200</v>
      </c>
      <c r="F30" s="33">
        <v>154100</v>
      </c>
      <c r="G30" s="63" t="s">
        <v>24</v>
      </c>
      <c r="H30" s="33">
        <v>154100</v>
      </c>
      <c r="I30" s="5"/>
    </row>
    <row r="31" spans="1:9" ht="22.5" customHeight="1">
      <c r="A31" s="64" t="s">
        <v>81</v>
      </c>
      <c r="B31" s="32" t="s">
        <v>32</v>
      </c>
      <c r="C31" s="33"/>
      <c r="D31" s="33"/>
      <c r="E31" s="33">
        <v>-1221</v>
      </c>
      <c r="F31" s="33">
        <v>-4910</v>
      </c>
      <c r="G31" s="63" t="s">
        <v>24</v>
      </c>
      <c r="H31" s="33">
        <v>-4910</v>
      </c>
      <c r="I31" s="8"/>
    </row>
    <row r="32" spans="1:13" ht="22.5" customHeight="1">
      <c r="A32" s="31" t="s">
        <v>63</v>
      </c>
      <c r="B32" s="65" t="s">
        <v>39</v>
      </c>
      <c r="C32" s="66"/>
      <c r="D32" s="66">
        <v>34706</v>
      </c>
      <c r="E32" s="66">
        <v>34706</v>
      </c>
      <c r="F32" s="66"/>
      <c r="G32" s="63" t="s">
        <v>24</v>
      </c>
      <c r="H32" s="66"/>
      <c r="I32" s="8"/>
      <c r="M32" s="10"/>
    </row>
    <row r="33" spans="1:9" ht="34.5" customHeight="1" thickBot="1">
      <c r="A33" s="51" t="s">
        <v>56</v>
      </c>
      <c r="B33" s="22"/>
      <c r="C33" s="52">
        <f>SUM(C28:C32)</f>
        <v>4494896</v>
      </c>
      <c r="D33" s="52">
        <f>SUM(D28:D32)</f>
        <v>4535452</v>
      </c>
      <c r="E33" s="52">
        <f>SUM(E28:E32)</f>
        <v>4534231</v>
      </c>
      <c r="F33" s="52">
        <f>SUM(F28:F32)</f>
        <v>4508354</v>
      </c>
      <c r="G33" s="52">
        <f>SUM(G28:G31)</f>
        <v>3610864</v>
      </c>
      <c r="H33" s="52">
        <f>SUM(H28:H31)</f>
        <v>897490</v>
      </c>
      <c r="I33" s="8"/>
    </row>
    <row r="34" spans="1:9" ht="34.5" customHeight="1" thickBot="1" thickTop="1">
      <c r="A34" s="56" t="s">
        <v>37</v>
      </c>
      <c r="B34" s="56"/>
      <c r="C34" s="67">
        <f aca="true" t="shared" si="0" ref="C34:H34">C35+C36</f>
        <v>-52722</v>
      </c>
      <c r="D34" s="67">
        <f t="shared" si="0"/>
        <v>-113900</v>
      </c>
      <c r="E34" s="67">
        <f t="shared" si="0"/>
        <v>-113899</v>
      </c>
      <c r="F34" s="67">
        <f t="shared" si="0"/>
        <v>-342600</v>
      </c>
      <c r="G34" s="67">
        <f t="shared" si="0"/>
        <v>0</v>
      </c>
      <c r="H34" s="67">
        <f t="shared" si="0"/>
        <v>-342600</v>
      </c>
      <c r="I34" s="8"/>
    </row>
    <row r="35" spans="1:9" ht="22.5" customHeight="1" thickTop="1">
      <c r="A35" s="68" t="s">
        <v>77</v>
      </c>
      <c r="B35" s="69" t="s">
        <v>20</v>
      </c>
      <c r="C35" s="70">
        <v>-52722</v>
      </c>
      <c r="D35" s="70">
        <v>134068</v>
      </c>
      <c r="E35" s="70">
        <v>134069</v>
      </c>
      <c r="F35" s="70">
        <v>-80600</v>
      </c>
      <c r="G35" s="71"/>
      <c r="H35" s="72">
        <v>-80600</v>
      </c>
      <c r="I35" s="8"/>
    </row>
    <row r="36" spans="1:9" ht="34.5" customHeight="1">
      <c r="A36" s="73" t="s">
        <v>78</v>
      </c>
      <c r="B36" s="74" t="s">
        <v>33</v>
      </c>
      <c r="C36" s="75"/>
      <c r="D36" s="75">
        <v>-247968</v>
      </c>
      <c r="E36" s="75">
        <v>-247968</v>
      </c>
      <c r="F36" s="75">
        <v>-262000</v>
      </c>
      <c r="G36" s="76"/>
      <c r="H36" s="77">
        <v>-262000</v>
      </c>
      <c r="I36" s="8"/>
    </row>
    <row r="37" spans="1:9" ht="34.5" customHeight="1" thickBot="1">
      <c r="A37" s="78" t="s">
        <v>51</v>
      </c>
      <c r="B37" s="79"/>
      <c r="C37" s="24">
        <f aca="true" t="shared" si="1" ref="C37:H37">C38</f>
        <v>0</v>
      </c>
      <c r="D37" s="54">
        <f t="shared" si="1"/>
        <v>-5047760</v>
      </c>
      <c r="E37" s="54">
        <f t="shared" si="1"/>
        <v>-5025401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8"/>
    </row>
    <row r="38" spans="1:9" ht="34.5" customHeight="1" thickTop="1">
      <c r="A38" s="80" t="s">
        <v>79</v>
      </c>
      <c r="B38" s="69" t="s">
        <v>42</v>
      </c>
      <c r="C38" s="81"/>
      <c r="D38" s="82">
        <v>-5047760</v>
      </c>
      <c r="E38" s="82">
        <v>-5025401</v>
      </c>
      <c r="F38" s="28"/>
      <c r="G38" s="62"/>
      <c r="H38" s="83"/>
      <c r="I38" s="8"/>
    </row>
    <row r="39" spans="1:9" ht="34.5" customHeight="1" thickBot="1">
      <c r="A39" s="36" t="s">
        <v>52</v>
      </c>
      <c r="B39" s="79"/>
      <c r="C39" s="24"/>
      <c r="D39" s="24"/>
      <c r="E39" s="24"/>
      <c r="F39" s="84"/>
      <c r="G39" s="85"/>
      <c r="H39" s="86"/>
      <c r="I39" s="8"/>
    </row>
    <row r="40" spans="1:9" ht="22.5" customHeight="1" thickTop="1">
      <c r="A40" s="68" t="s">
        <v>53</v>
      </c>
      <c r="B40" s="69" t="s">
        <v>46</v>
      </c>
      <c r="C40" s="81"/>
      <c r="D40" s="81">
        <v>-30000</v>
      </c>
      <c r="E40" s="81">
        <v>-30000</v>
      </c>
      <c r="F40" s="28"/>
      <c r="G40" s="62"/>
      <c r="H40" s="83"/>
      <c r="I40" s="8"/>
    </row>
    <row r="41" spans="1:9" ht="22.5" customHeight="1">
      <c r="A41" s="87" t="s">
        <v>54</v>
      </c>
      <c r="B41" s="74" t="s">
        <v>43</v>
      </c>
      <c r="C41" s="88">
        <v>-390000</v>
      </c>
      <c r="D41" s="89">
        <v>5284275</v>
      </c>
      <c r="E41" s="89">
        <v>5284275</v>
      </c>
      <c r="F41" s="88"/>
      <c r="G41" s="90"/>
      <c r="H41" s="90"/>
      <c r="I41" s="8"/>
    </row>
    <row r="42" spans="1:9" ht="30" customHeight="1">
      <c r="A42" s="91" t="s">
        <v>71</v>
      </c>
      <c r="B42" s="74" t="s">
        <v>58</v>
      </c>
      <c r="C42" s="88"/>
      <c r="D42" s="88"/>
      <c r="E42" s="88">
        <v>4675</v>
      </c>
      <c r="F42" s="88">
        <v>-4675</v>
      </c>
      <c r="G42" s="90">
        <v>-4675</v>
      </c>
      <c r="H42" s="90"/>
      <c r="I42" s="8"/>
    </row>
    <row r="43" spans="1:9" ht="22.5" customHeight="1">
      <c r="A43" s="87" t="s">
        <v>55</v>
      </c>
      <c r="B43" s="74" t="s">
        <v>44</v>
      </c>
      <c r="C43" s="88"/>
      <c r="D43" s="88"/>
      <c r="E43" s="88"/>
      <c r="F43" s="88"/>
      <c r="G43" s="90"/>
      <c r="H43" s="90"/>
      <c r="I43" s="8"/>
    </row>
    <row r="44" spans="1:9" ht="34.5" customHeight="1" thickBot="1">
      <c r="A44" s="92" t="s">
        <v>57</v>
      </c>
      <c r="B44" s="79" t="s">
        <v>40</v>
      </c>
      <c r="C44" s="24">
        <f>C45</f>
        <v>219758</v>
      </c>
      <c r="D44" s="24">
        <f>D45</f>
        <v>219758</v>
      </c>
      <c r="E44" s="24">
        <f>E45+E46</f>
        <v>-597131</v>
      </c>
      <c r="F44" s="24">
        <f>F45</f>
        <v>0</v>
      </c>
      <c r="G44" s="24">
        <f>G45</f>
        <v>0</v>
      </c>
      <c r="H44" s="24">
        <f>H45</f>
        <v>0</v>
      </c>
      <c r="I44" s="7"/>
    </row>
    <row r="45" spans="1:9" ht="22.5" customHeight="1" thickTop="1">
      <c r="A45" s="25" t="s">
        <v>59</v>
      </c>
      <c r="B45" s="47" t="s">
        <v>61</v>
      </c>
      <c r="C45" s="28">
        <v>219758</v>
      </c>
      <c r="D45" s="28">
        <v>219758</v>
      </c>
      <c r="E45" s="28">
        <v>219758</v>
      </c>
      <c r="F45" s="28"/>
      <c r="G45" s="62"/>
      <c r="H45" s="62"/>
      <c r="I45" s="7"/>
    </row>
    <row r="46" spans="1:9" ht="34.5" customHeight="1">
      <c r="A46" s="31" t="s">
        <v>60</v>
      </c>
      <c r="B46" s="93" t="s">
        <v>62</v>
      </c>
      <c r="C46" s="33"/>
      <c r="D46" s="33"/>
      <c r="E46" s="33">
        <v>-816889</v>
      </c>
      <c r="F46" s="33"/>
      <c r="G46" s="63"/>
      <c r="H46" s="63"/>
      <c r="I46" s="7"/>
    </row>
    <row r="47" spans="1:9" ht="34.5" customHeight="1" thickBot="1">
      <c r="A47" s="94" t="s">
        <v>41</v>
      </c>
      <c r="B47" s="95"/>
      <c r="C47" s="55">
        <f aca="true" t="shared" si="2" ref="C47:H47">C44+C43+C42+C41+C40+C37+C34+C33+C25</f>
        <v>7397153</v>
      </c>
      <c r="D47" s="55">
        <f t="shared" si="2"/>
        <v>8374924</v>
      </c>
      <c r="E47" s="55">
        <f>E44+E43+E42+E41+E40+E37+E34+E33+E25</f>
        <v>7456983</v>
      </c>
      <c r="F47" s="55">
        <f>F44+F43+F42+F41+F40+F37+F34+F33+F25</f>
        <v>7255785</v>
      </c>
      <c r="G47" s="55">
        <f t="shared" si="2"/>
        <v>3609014</v>
      </c>
      <c r="H47" s="55">
        <f t="shared" si="2"/>
        <v>3646771</v>
      </c>
      <c r="I47" s="7"/>
    </row>
    <row r="48" spans="1:8" ht="25.5" customHeight="1" thickTop="1">
      <c r="A48" s="68" t="s">
        <v>67</v>
      </c>
      <c r="B48" s="69" t="s">
        <v>40</v>
      </c>
      <c r="C48" s="81"/>
      <c r="D48" s="81"/>
      <c r="E48" s="81"/>
      <c r="F48" s="81">
        <f>G48+H48</f>
        <v>816889</v>
      </c>
      <c r="G48" s="96">
        <v>215763</v>
      </c>
      <c r="H48" s="96">
        <v>601126</v>
      </c>
    </row>
    <row r="49" spans="1:8" ht="29.25" customHeight="1" thickBot="1">
      <c r="A49" s="97" t="s">
        <v>38</v>
      </c>
      <c r="B49" s="98"/>
      <c r="C49" s="99">
        <f>C47+C48</f>
        <v>7397153</v>
      </c>
      <c r="D49" s="99">
        <f>D47+D48</f>
        <v>8374924</v>
      </c>
      <c r="E49" s="99">
        <f>E47+E48</f>
        <v>7456983</v>
      </c>
      <c r="F49" s="99">
        <f>G49+H49</f>
        <v>8072674</v>
      </c>
      <c r="G49" s="99">
        <f>SUM(G47+G48)</f>
        <v>3824777</v>
      </c>
      <c r="H49" s="99">
        <f>SUM(H47+H48)</f>
        <v>4247897</v>
      </c>
    </row>
    <row r="50" ht="21" customHeight="1"/>
  </sheetData>
  <sheetProtection/>
  <mergeCells count="5">
    <mergeCell ref="A4:H4"/>
    <mergeCell ref="A5:A6"/>
    <mergeCell ref="B5:B6"/>
    <mergeCell ref="F5:H5"/>
    <mergeCell ref="C5:E5"/>
  </mergeCells>
  <printOptions horizontalCentered="1"/>
  <pageMargins left="0" right="0" top="0" bottom="0" header="0" footer="0"/>
  <pageSetup horizontalDpi="600" verticalDpi="600" orientation="portrait" paperSize="9" scale="75" r:id="rId1"/>
  <ignoredErrors>
    <ignoredError sqref="G27 E25 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2014-01-28T14:30:55Z</cp:lastPrinted>
  <dcterms:created xsi:type="dcterms:W3CDTF">2006-02-20T08:11:51Z</dcterms:created>
  <dcterms:modified xsi:type="dcterms:W3CDTF">2014-02-28T09:07:25Z</dcterms:modified>
  <cp:category/>
  <cp:version/>
  <cp:contentType/>
  <cp:contentStatus/>
</cp:coreProperties>
</file>